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o\Dropbox\BS Feva\Torsdagsregatta\2016\"/>
    </mc:Choice>
  </mc:AlternateContent>
  <bookViews>
    <workbookView xWindow="3810" yWindow="30" windowWidth="22035" windowHeight="16155" activeTab="1"/>
  </bookViews>
  <sheets>
    <sheet name="Torsdagsregatta" sheetId="2" r:id="rId1"/>
    <sheet name="Klubbmesterskap" sheetId="4" r:id="rId2"/>
  </sheets>
  <definedNames>
    <definedName name="DNC">Torsdagsregatta!$B$16</definedName>
    <definedName name="DNC_KLUBB">Klubbmesterskap!$C$8</definedName>
  </definedNames>
  <calcPr calcId="152511"/>
</workbook>
</file>

<file path=xl/calcChain.xml><?xml version="1.0" encoding="utf-8"?>
<calcChain xmlns="http://schemas.openxmlformats.org/spreadsheetml/2006/main">
  <c r="I18" i="4" l="1"/>
  <c r="J18" i="4" s="1"/>
  <c r="I15" i="4"/>
  <c r="J15" i="4" s="1"/>
  <c r="I17" i="4"/>
  <c r="J17" i="4" s="1"/>
  <c r="I16" i="4"/>
  <c r="J16" i="4" s="1"/>
  <c r="I14" i="4"/>
  <c r="J14" i="4" s="1"/>
  <c r="I4" i="4" l="1"/>
  <c r="J4" i="4" s="1"/>
  <c r="I6" i="4"/>
  <c r="J6" i="4" s="1"/>
  <c r="I3" i="4"/>
  <c r="J3" i="4" s="1"/>
  <c r="I5" i="4"/>
  <c r="J5" i="4" s="1"/>
  <c r="I2" i="4"/>
  <c r="J2" i="4" s="1"/>
  <c r="K3" i="2" l="1"/>
  <c r="L3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K12" i="2"/>
  <c r="K13" i="2"/>
  <c r="K14" i="2"/>
  <c r="K2" i="2"/>
  <c r="L2" i="2" s="1"/>
</calcChain>
</file>

<file path=xl/sharedStrings.xml><?xml version="1.0" encoding="utf-8"?>
<sst xmlns="http://schemas.openxmlformats.org/spreadsheetml/2006/main" count="104" uniqueCount="32">
  <si>
    <t>HelmName</t>
  </si>
  <si>
    <t>Total</t>
  </si>
  <si>
    <t>Nett</t>
  </si>
  <si>
    <t>Erling P O</t>
  </si>
  <si>
    <t>Sander</t>
  </si>
  <si>
    <t>Alexander</t>
  </si>
  <si>
    <t>Arthur</t>
  </si>
  <si>
    <t>Andreas</t>
  </si>
  <si>
    <t>Sondre</t>
  </si>
  <si>
    <t>Daniel</t>
  </si>
  <si>
    <t>Jonathan</t>
  </si>
  <si>
    <t>DNC</t>
  </si>
  <si>
    <t>DNC:</t>
  </si>
  <si>
    <t>2016-09-01 R1</t>
  </si>
  <si>
    <t>2016-09-01 R2</t>
  </si>
  <si>
    <t>2016-09-01 R3</t>
  </si>
  <si>
    <t>2016-09-08 R1</t>
  </si>
  <si>
    <t>Jo Ingve</t>
  </si>
  <si>
    <t>Filippa</t>
  </si>
  <si>
    <t>August</t>
  </si>
  <si>
    <t>2016-09-22 R1</t>
  </si>
  <si>
    <t>2016-09-22 R2</t>
  </si>
  <si>
    <t>2016-09-22 R3</t>
  </si>
  <si>
    <t>Erling og Sander</t>
  </si>
  <si>
    <t>Arthur og Alexander</t>
  </si>
  <si>
    <t>Jo Ingve og Andreas</t>
  </si>
  <si>
    <t>Jo Ingve og Sondre</t>
  </si>
  <si>
    <t>Filippa og August</t>
  </si>
  <si>
    <t>DSQ</t>
  </si>
  <si>
    <t>DNC klubbmester</t>
  </si>
  <si>
    <t>Netto</t>
  </si>
  <si>
    <t>Plassering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</si>
</sst>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F4" sqref="F4"/>
    </sheetView>
  </sheetViews>
  <sheetFormatPr defaultColWidth="8.7109375" defaultRowHeight="15" x14ac:dyDescent="0.25"/>
  <cols>
    <col min="1" max="1" width="22.28515625" customWidth="1"/>
    <col min="2" max="10" width="13.28515625" customWidth="1"/>
  </cols>
  <sheetData>
    <row r="1" spans="1:12" x14ac:dyDescent="0.2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16</v>
      </c>
      <c r="G1" t="s">
        <v>16</v>
      </c>
      <c r="H1" t="s">
        <v>20</v>
      </c>
      <c r="I1" t="s">
        <v>21</v>
      </c>
      <c r="J1" t="s">
        <v>22</v>
      </c>
      <c r="K1" t="s">
        <v>1</v>
      </c>
      <c r="L1" t="s">
        <v>2</v>
      </c>
    </row>
    <row r="2" spans="1:12" x14ac:dyDescent="0.25">
      <c r="A2" t="s">
        <v>3</v>
      </c>
      <c r="B2" s="2">
        <v>4</v>
      </c>
      <c r="C2" s="2">
        <v>3</v>
      </c>
      <c r="D2" s="2">
        <v>3</v>
      </c>
      <c r="E2" s="2">
        <v>1</v>
      </c>
      <c r="F2" s="2">
        <v>2</v>
      </c>
      <c r="G2" s="2">
        <v>2</v>
      </c>
      <c r="H2" s="2">
        <v>1</v>
      </c>
      <c r="I2" s="2">
        <v>1</v>
      </c>
      <c r="J2" s="2">
        <v>2</v>
      </c>
      <c r="K2" s="2">
        <f t="shared" ref="K2:K14" si="0">SUM(B2:J2)+COUNTIF(B2:J2,"DNC")*DNC</f>
        <v>19</v>
      </c>
      <c r="L2" s="2">
        <f>K2-4-3</f>
        <v>12</v>
      </c>
    </row>
    <row r="3" spans="1:12" x14ac:dyDescent="0.25">
      <c r="A3" t="s">
        <v>4</v>
      </c>
      <c r="B3" s="2">
        <v>4</v>
      </c>
      <c r="C3" s="2">
        <v>3</v>
      </c>
      <c r="D3" s="2">
        <v>3</v>
      </c>
      <c r="E3" s="2">
        <v>1</v>
      </c>
      <c r="F3" s="2">
        <v>2</v>
      </c>
      <c r="G3" s="2">
        <v>2</v>
      </c>
      <c r="H3" s="2">
        <v>1</v>
      </c>
      <c r="I3" s="2">
        <v>1</v>
      </c>
      <c r="J3" s="2">
        <v>2</v>
      </c>
      <c r="K3" s="2">
        <f t="shared" si="0"/>
        <v>19</v>
      </c>
      <c r="L3" s="2">
        <f>K3-4-3</f>
        <v>12</v>
      </c>
    </row>
    <row r="4" spans="1:12" x14ac:dyDescent="0.25">
      <c r="A4" t="s">
        <v>5</v>
      </c>
      <c r="B4" s="2">
        <v>1</v>
      </c>
      <c r="C4" s="2">
        <v>1</v>
      </c>
      <c r="D4" s="2">
        <v>2</v>
      </c>
      <c r="E4" s="2">
        <v>2</v>
      </c>
      <c r="F4" s="2">
        <v>1</v>
      </c>
      <c r="G4" s="2">
        <v>1</v>
      </c>
      <c r="H4" s="2">
        <v>2</v>
      </c>
      <c r="I4" s="2">
        <v>3</v>
      </c>
      <c r="J4" s="2">
        <v>3</v>
      </c>
      <c r="K4" s="2">
        <f t="shared" si="0"/>
        <v>16</v>
      </c>
      <c r="L4" s="2">
        <f>K4-3-3</f>
        <v>10</v>
      </c>
    </row>
    <row r="5" spans="1:12" x14ac:dyDescent="0.25">
      <c r="A5" t="s">
        <v>6</v>
      </c>
      <c r="B5" s="2">
        <v>1</v>
      </c>
      <c r="C5" s="2">
        <v>1</v>
      </c>
      <c r="D5" s="2">
        <v>2</v>
      </c>
      <c r="E5" s="2" t="s">
        <v>11</v>
      </c>
      <c r="F5" s="2" t="s">
        <v>11</v>
      </c>
      <c r="G5" s="2" t="s">
        <v>11</v>
      </c>
      <c r="H5" s="2">
        <v>2</v>
      </c>
      <c r="I5" s="2">
        <v>3</v>
      </c>
      <c r="J5" s="2">
        <v>3</v>
      </c>
      <c r="K5" s="2">
        <f t="shared" si="0"/>
        <v>30</v>
      </c>
      <c r="L5" s="2">
        <f>K5-2*DNC</f>
        <v>18</v>
      </c>
    </row>
    <row r="6" spans="1:12" x14ac:dyDescent="0.25">
      <c r="A6" t="s">
        <v>17</v>
      </c>
      <c r="B6" s="2">
        <v>3</v>
      </c>
      <c r="C6" s="2">
        <v>2</v>
      </c>
      <c r="D6" s="2">
        <v>1</v>
      </c>
      <c r="E6" s="2">
        <v>4</v>
      </c>
      <c r="F6" s="2">
        <v>3</v>
      </c>
      <c r="G6" s="2">
        <v>4</v>
      </c>
      <c r="H6" s="2">
        <v>3</v>
      </c>
      <c r="I6" s="2">
        <v>2</v>
      </c>
      <c r="J6" s="2">
        <v>1</v>
      </c>
      <c r="K6" s="2">
        <f t="shared" si="0"/>
        <v>23</v>
      </c>
      <c r="L6" s="2">
        <f>K6-4-4</f>
        <v>15</v>
      </c>
    </row>
    <row r="7" spans="1:12" x14ac:dyDescent="0.25">
      <c r="A7" t="s">
        <v>7</v>
      </c>
      <c r="B7" s="2">
        <v>3</v>
      </c>
      <c r="C7" s="2">
        <v>2</v>
      </c>
      <c r="D7" s="2">
        <v>1</v>
      </c>
      <c r="E7" s="2" t="s">
        <v>11</v>
      </c>
      <c r="F7" s="2" t="s">
        <v>11</v>
      </c>
      <c r="G7" s="2" t="s">
        <v>11</v>
      </c>
      <c r="H7" s="2">
        <v>3</v>
      </c>
      <c r="I7" s="2">
        <v>2</v>
      </c>
      <c r="J7" s="2">
        <v>1</v>
      </c>
      <c r="K7" s="2">
        <f t="shared" si="0"/>
        <v>30</v>
      </c>
      <c r="L7" s="2">
        <f>K7-2*DNC</f>
        <v>18</v>
      </c>
    </row>
    <row r="8" spans="1:12" x14ac:dyDescent="0.25">
      <c r="A8" t="s">
        <v>18</v>
      </c>
      <c r="B8" s="2">
        <v>2</v>
      </c>
      <c r="C8" s="2">
        <v>4</v>
      </c>
      <c r="D8" s="2">
        <v>4</v>
      </c>
      <c r="E8" s="2">
        <v>3</v>
      </c>
      <c r="F8" s="2">
        <v>4</v>
      </c>
      <c r="G8" s="2">
        <v>3</v>
      </c>
      <c r="H8" s="2" t="s">
        <v>11</v>
      </c>
      <c r="I8" s="2" t="s">
        <v>11</v>
      </c>
      <c r="J8" s="2" t="s">
        <v>11</v>
      </c>
      <c r="K8" s="2">
        <f t="shared" si="0"/>
        <v>38</v>
      </c>
      <c r="L8" s="2">
        <f>K8-4</f>
        <v>34</v>
      </c>
    </row>
    <row r="9" spans="1:12" x14ac:dyDescent="0.25">
      <c r="A9" t="s">
        <v>19</v>
      </c>
      <c r="B9" s="2">
        <v>2</v>
      </c>
      <c r="C9" s="2">
        <v>4</v>
      </c>
      <c r="D9" s="2">
        <v>4</v>
      </c>
      <c r="E9" s="2">
        <v>3</v>
      </c>
      <c r="F9" s="2">
        <v>4</v>
      </c>
      <c r="G9" s="2">
        <v>3</v>
      </c>
      <c r="H9" s="2" t="s">
        <v>11</v>
      </c>
      <c r="I9" s="2" t="s">
        <v>11</v>
      </c>
      <c r="J9" s="2" t="s">
        <v>11</v>
      </c>
      <c r="K9" s="2">
        <f t="shared" si="0"/>
        <v>38</v>
      </c>
      <c r="L9" s="2">
        <f t="shared" ref="L9" si="1">K9-4</f>
        <v>34</v>
      </c>
    </row>
    <row r="10" spans="1:12" x14ac:dyDescent="0.25">
      <c r="A10" t="s">
        <v>8</v>
      </c>
      <c r="B10" s="2" t="s">
        <v>11</v>
      </c>
      <c r="C10" s="2" t="s">
        <v>11</v>
      </c>
      <c r="D10" s="2" t="s">
        <v>11</v>
      </c>
      <c r="E10" s="2">
        <v>4</v>
      </c>
      <c r="F10" s="2">
        <v>3</v>
      </c>
      <c r="G10" s="2">
        <v>4</v>
      </c>
      <c r="H10" s="2" t="s">
        <v>11</v>
      </c>
      <c r="I10" s="2" t="s">
        <v>11</v>
      </c>
      <c r="J10" s="2" t="s">
        <v>11</v>
      </c>
      <c r="K10" s="2">
        <f t="shared" si="0"/>
        <v>47</v>
      </c>
      <c r="L10" s="2">
        <f>K10-DNC</f>
        <v>41</v>
      </c>
    </row>
    <row r="11" spans="1:12" x14ac:dyDescent="0.25"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  <c r="L11" s="2">
        <v>17</v>
      </c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  <c r="L12" s="2">
        <v>38</v>
      </c>
    </row>
    <row r="13" spans="1:12" x14ac:dyDescent="0.25">
      <c r="A13" t="s">
        <v>9</v>
      </c>
      <c r="B13" s="2" t="s">
        <v>11</v>
      </c>
      <c r="C13" s="2" t="s">
        <v>11</v>
      </c>
      <c r="D13" s="2" t="s">
        <v>11</v>
      </c>
      <c r="E13" s="2" t="s">
        <v>11</v>
      </c>
      <c r="F13" s="2" t="s">
        <v>11</v>
      </c>
      <c r="G13" s="2" t="s">
        <v>11</v>
      </c>
      <c r="H13" s="2"/>
      <c r="I13" s="2"/>
      <c r="J13" s="2"/>
      <c r="K13" s="2">
        <f t="shared" si="0"/>
        <v>36</v>
      </c>
      <c r="L13" s="2">
        <v>38</v>
      </c>
    </row>
    <row r="14" spans="1:12" x14ac:dyDescent="0.25">
      <c r="A14" t="s">
        <v>10</v>
      </c>
      <c r="B14" s="2" t="s">
        <v>11</v>
      </c>
      <c r="C14" s="2" t="s">
        <v>11</v>
      </c>
      <c r="D14" s="2" t="s">
        <v>11</v>
      </c>
      <c r="E14" s="2" t="s">
        <v>11</v>
      </c>
      <c r="F14" s="2" t="s">
        <v>11</v>
      </c>
      <c r="G14" s="2" t="s">
        <v>11</v>
      </c>
      <c r="H14" s="2"/>
      <c r="I14" s="2"/>
      <c r="J14" s="2"/>
      <c r="K14" s="2">
        <f t="shared" si="0"/>
        <v>36</v>
      </c>
      <c r="L14" s="2">
        <v>38</v>
      </c>
    </row>
    <row r="15" spans="1:12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1:12" x14ac:dyDescent="0.25">
      <c r="A16" t="s">
        <v>12</v>
      </c>
      <c r="B16">
        <v>6</v>
      </c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3" sqref="C23"/>
    </sheetView>
  </sheetViews>
  <sheetFormatPr defaultRowHeight="15" x14ac:dyDescent="0.25"/>
  <cols>
    <col min="2" max="2" width="20.7109375" customWidth="1"/>
    <col min="3" max="8" width="13.5703125" customWidth="1"/>
    <col min="9" max="10" width="8" customWidth="1"/>
  </cols>
  <sheetData>
    <row r="1" spans="1:10" x14ac:dyDescent="0.25">
      <c r="A1" t="s">
        <v>31</v>
      </c>
      <c r="C1" t="s">
        <v>16</v>
      </c>
      <c r="D1" t="s">
        <v>16</v>
      </c>
      <c r="E1" t="s">
        <v>16</v>
      </c>
      <c r="F1" t="s">
        <v>20</v>
      </c>
      <c r="G1" t="s">
        <v>21</v>
      </c>
      <c r="H1" t="s">
        <v>22</v>
      </c>
      <c r="I1" t="s">
        <v>1</v>
      </c>
      <c r="J1" t="s">
        <v>30</v>
      </c>
    </row>
    <row r="2" spans="1:10" x14ac:dyDescent="0.25">
      <c r="A2">
        <v>1</v>
      </c>
      <c r="B2" t="s">
        <v>23</v>
      </c>
      <c r="C2" s="2">
        <v>1</v>
      </c>
      <c r="D2" s="4">
        <v>1</v>
      </c>
      <c r="E2" s="2">
        <v>1</v>
      </c>
      <c r="F2" s="2">
        <v>1</v>
      </c>
      <c r="G2" s="2">
        <v>1</v>
      </c>
      <c r="H2" s="3">
        <v>2</v>
      </c>
      <c r="I2">
        <f>SUM(C2:H2)+COUNTIF(C2:H2,"=DNC")*DNC_KLUBB</f>
        <v>7</v>
      </c>
      <c r="J2">
        <f>I2-MAX(C2:H2)</f>
        <v>5</v>
      </c>
    </row>
    <row r="3" spans="1:10" x14ac:dyDescent="0.25">
      <c r="A3">
        <v>2</v>
      </c>
      <c r="B3" s="1" t="s">
        <v>25</v>
      </c>
      <c r="C3" s="3" t="s">
        <v>11</v>
      </c>
      <c r="D3" s="2" t="s">
        <v>11</v>
      </c>
      <c r="E3" s="2" t="s">
        <v>11</v>
      </c>
      <c r="F3" s="2">
        <v>3</v>
      </c>
      <c r="G3" s="2">
        <v>2</v>
      </c>
      <c r="H3" s="2">
        <v>1</v>
      </c>
      <c r="I3">
        <f>SUM(C3:H3)+COUNTIF(C3:H3,"=DNC")*DNC_KLUBB</f>
        <v>24</v>
      </c>
      <c r="J3">
        <f>I3-DNC_KLUBB</f>
        <v>18</v>
      </c>
    </row>
    <row r="4" spans="1:10" x14ac:dyDescent="0.25">
      <c r="A4">
        <v>3</v>
      </c>
      <c r="B4" s="1" t="s">
        <v>27</v>
      </c>
      <c r="C4" s="2">
        <v>2</v>
      </c>
      <c r="D4" s="2">
        <v>3</v>
      </c>
      <c r="E4" s="2">
        <v>2</v>
      </c>
      <c r="F4" s="3" t="s">
        <v>11</v>
      </c>
      <c r="G4" s="2" t="s">
        <v>11</v>
      </c>
      <c r="H4" s="2" t="s">
        <v>11</v>
      </c>
      <c r="I4">
        <f>SUM(C4:H4)+COUNTIF(C4:H4,"=DNC")*DNC_KLUBB</f>
        <v>25</v>
      </c>
      <c r="J4">
        <f>I4-DNC_KLUBB</f>
        <v>19</v>
      </c>
    </row>
    <row r="5" spans="1:10" x14ac:dyDescent="0.25">
      <c r="A5">
        <v>4</v>
      </c>
      <c r="B5" t="s">
        <v>24</v>
      </c>
      <c r="C5" s="3" t="s">
        <v>28</v>
      </c>
      <c r="D5" s="2" t="s">
        <v>28</v>
      </c>
      <c r="E5" s="2" t="s">
        <v>28</v>
      </c>
      <c r="F5" s="2">
        <v>2</v>
      </c>
      <c r="G5" s="2">
        <v>3</v>
      </c>
      <c r="H5" s="2">
        <v>3</v>
      </c>
      <c r="I5">
        <f>SUM(C5:H5)+COUNTIF(C5:H5,"=DNC")*DNC_KLUBB+COUNTIF(C5:H5,"=DSQ")*DNC_KLUBB</f>
        <v>26</v>
      </c>
      <c r="J5">
        <f>I5-DNC_KLUBB</f>
        <v>20</v>
      </c>
    </row>
    <row r="6" spans="1:10" x14ac:dyDescent="0.25">
      <c r="A6">
        <v>4</v>
      </c>
      <c r="B6" s="1" t="s">
        <v>26</v>
      </c>
      <c r="C6" s="2">
        <v>3</v>
      </c>
      <c r="D6" s="2">
        <v>2</v>
      </c>
      <c r="E6" s="2">
        <v>3</v>
      </c>
      <c r="F6" s="3" t="s">
        <v>11</v>
      </c>
      <c r="G6" s="2" t="s">
        <v>11</v>
      </c>
      <c r="H6" s="2" t="s">
        <v>11</v>
      </c>
      <c r="I6">
        <f>SUM(C6:H6)+COUNTIF(C6:H6,"=DNC")*DNC_KLUBB</f>
        <v>26</v>
      </c>
      <c r="J6">
        <f>I6-DNC_KLUBB</f>
        <v>20</v>
      </c>
    </row>
    <row r="7" spans="1:10" x14ac:dyDescent="0.25">
      <c r="B7" s="1"/>
    </row>
    <row r="8" spans="1:10" x14ac:dyDescent="0.25">
      <c r="B8" s="1" t="s">
        <v>29</v>
      </c>
      <c r="C8">
        <v>6</v>
      </c>
    </row>
    <row r="13" spans="1:10" x14ac:dyDescent="0.25">
      <c r="A13" t="s">
        <v>31</v>
      </c>
      <c r="C13" t="s">
        <v>16</v>
      </c>
      <c r="D13" t="s">
        <v>16</v>
      </c>
      <c r="E13" t="s">
        <v>16</v>
      </c>
      <c r="F13" t="s">
        <v>20</v>
      </c>
      <c r="G13" t="s">
        <v>21</v>
      </c>
      <c r="H13" t="s">
        <v>22</v>
      </c>
      <c r="I13" t="s">
        <v>1</v>
      </c>
      <c r="J13" t="s">
        <v>30</v>
      </c>
    </row>
    <row r="14" spans="1:10" x14ac:dyDescent="0.25">
      <c r="A14">
        <v>1</v>
      </c>
      <c r="B14" t="s">
        <v>23</v>
      </c>
      <c r="C14" s="2">
        <v>1</v>
      </c>
      <c r="D14" s="3">
        <v>2</v>
      </c>
      <c r="E14" s="2">
        <v>2</v>
      </c>
      <c r="F14" s="2">
        <v>1</v>
      </c>
      <c r="G14" s="2">
        <v>1</v>
      </c>
      <c r="H14" s="2">
        <v>2</v>
      </c>
      <c r="I14">
        <f>SUM(C14:H14)+COUNTIF(C14:H14,"=DNC")*DNC_KLUBB</f>
        <v>9</v>
      </c>
      <c r="J14">
        <f>I14-MAX(C14:H14)</f>
        <v>7</v>
      </c>
    </row>
    <row r="15" spans="1:10" x14ac:dyDescent="0.25">
      <c r="A15">
        <v>2</v>
      </c>
      <c r="B15" t="s">
        <v>24</v>
      </c>
      <c r="C15" s="4">
        <v>2</v>
      </c>
      <c r="D15" s="2">
        <v>1</v>
      </c>
      <c r="E15" s="2">
        <v>1</v>
      </c>
      <c r="F15" s="2">
        <v>2</v>
      </c>
      <c r="G15" s="3">
        <v>3</v>
      </c>
      <c r="H15" s="2">
        <v>3</v>
      </c>
      <c r="I15">
        <f>SUM(C15:H15)+COUNTIF(C15:H15,"=DNC")*DNC_KLUBB+COUNTIF(C15:H15,"=DSQ")*DNC_KLUBB</f>
        <v>12</v>
      </c>
      <c r="J15">
        <f>I15-MAX(C15:H15)</f>
        <v>9</v>
      </c>
    </row>
    <row r="16" spans="1:10" x14ac:dyDescent="0.25">
      <c r="A16">
        <v>3</v>
      </c>
      <c r="B16" s="1" t="s">
        <v>25</v>
      </c>
      <c r="C16" s="3" t="s">
        <v>11</v>
      </c>
      <c r="D16" s="2" t="s">
        <v>11</v>
      </c>
      <c r="E16" s="2" t="s">
        <v>11</v>
      </c>
      <c r="F16" s="2">
        <v>3</v>
      </c>
      <c r="G16" s="2">
        <v>2</v>
      </c>
      <c r="H16" s="2">
        <v>1</v>
      </c>
      <c r="I16">
        <f>SUM(C16:H16)+COUNTIF(C16:H16,"=DNC")*DNC_KLUBB</f>
        <v>24</v>
      </c>
      <c r="J16">
        <f>I16-DNC_KLUBB</f>
        <v>18</v>
      </c>
    </row>
    <row r="17" spans="1:10" x14ac:dyDescent="0.25">
      <c r="A17">
        <v>4</v>
      </c>
      <c r="B17" s="1" t="s">
        <v>27</v>
      </c>
      <c r="C17" s="2">
        <v>3</v>
      </c>
      <c r="D17" s="2">
        <v>4</v>
      </c>
      <c r="E17" s="2">
        <v>3</v>
      </c>
      <c r="F17" s="3" t="s">
        <v>11</v>
      </c>
      <c r="G17" s="2" t="s">
        <v>11</v>
      </c>
      <c r="H17" s="2" t="s">
        <v>11</v>
      </c>
      <c r="I17">
        <f>SUM(C17:H17)+COUNTIF(C17:H17,"=DNC")*DNC_KLUBB</f>
        <v>28</v>
      </c>
      <c r="J17">
        <f>I17-DNC_KLUBB</f>
        <v>22</v>
      </c>
    </row>
    <row r="18" spans="1:10" x14ac:dyDescent="0.25">
      <c r="A18">
        <v>5</v>
      </c>
      <c r="B18" s="1" t="s">
        <v>26</v>
      </c>
      <c r="C18" s="2">
        <v>4</v>
      </c>
      <c r="D18" s="2">
        <v>3</v>
      </c>
      <c r="E18" s="2">
        <v>4</v>
      </c>
      <c r="F18" s="3" t="s">
        <v>11</v>
      </c>
      <c r="G18" s="2" t="s">
        <v>11</v>
      </c>
      <c r="H18" s="2" t="s">
        <v>11</v>
      </c>
      <c r="I18">
        <f>SUM(C18:H18)+COUNTIF(C18:H18,"=DNC")*DNC_KLUBB</f>
        <v>29</v>
      </c>
      <c r="J18">
        <f>I18-DNC_KLUBB</f>
        <v>23</v>
      </c>
    </row>
  </sheetData>
  <sortState ref="A3:J6">
    <sortCondition ref="J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Torsdagsregatta</vt:lpstr>
      <vt:lpstr>Klubbmesterskap</vt:lpstr>
      <vt:lpstr>DNC</vt:lpstr>
      <vt:lpstr>DNC_KLUBB</vt:lpstr>
    </vt:vector>
  </TitlesOfParts>
  <Company>SINTEF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Poppe</dc:creator>
  <cp:lastModifiedBy>Erik Poppe</cp:lastModifiedBy>
  <cp:lastPrinted>2015-11-15T15:55:02Z</cp:lastPrinted>
  <dcterms:created xsi:type="dcterms:W3CDTF">2015-09-10T12:45:48Z</dcterms:created>
  <dcterms:modified xsi:type="dcterms:W3CDTF">2016-09-23T14:47:31Z</dcterms:modified>
</cp:coreProperties>
</file>